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bcwd.sharepoint.com/sites/EducationandOutreach45/Shared Documents/LOW SALT No Salt MN/_Templates_Winter Site Maintenance Management Plans - final/"/>
    </mc:Choice>
  </mc:AlternateContent>
  <xr:revisionPtr revIDLastSave="4" documentId="13_ncr:1_{B38B494B-1981-48AD-AAF7-912F7D08A2C8}" xr6:coauthVersionLast="47" xr6:coauthVersionMax="47" xr10:uidLastSave="{A9EDB36C-29A7-DA42-91ED-1AFD8EC7C96A}"/>
  <bookViews>
    <workbookView xWindow="-37680" yWindow="820" windowWidth="18620" windowHeight="19640" activeTab="1" xr2:uid="{D3958020-CE6F-344F-AD11-96327D03C5AF}"/>
  </bookViews>
  <sheets>
    <sheet name="Calculator Tool" sheetId="1" r:id="rId1"/>
    <sheet name="Data Backgroun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I23" i="1"/>
  <c r="I20" i="2"/>
  <c r="I29" i="1"/>
  <c r="I26" i="1"/>
  <c r="I5" i="1"/>
  <c r="I17" i="1"/>
  <c r="I14" i="1"/>
  <c r="I11" i="1"/>
  <c r="I8" i="1"/>
  <c r="H32" i="1" l="1"/>
</calcChain>
</file>

<file path=xl/sharedStrings.xml><?xml version="1.0" encoding="utf-8"?>
<sst xmlns="http://schemas.openxmlformats.org/spreadsheetml/2006/main" count="68" uniqueCount="66">
  <si>
    <t>Calculator for Chloride Management Plan</t>
  </si>
  <si>
    <t>Answer</t>
  </si>
  <si>
    <t>Numerical Value</t>
  </si>
  <si>
    <t xml:space="preserve">Relationship between developer and maintenance? </t>
  </si>
  <si>
    <t>Have the ability to do a maintenance agreement?</t>
  </si>
  <si>
    <t xml:space="preserve">Consider using the "basic chloride management plan" and then </t>
  </si>
  <si>
    <t xml:space="preserve">What is the size of development? </t>
  </si>
  <si>
    <t xml:space="preserve">incorporate ideas from the intermediate and detailed plans into </t>
  </si>
  <si>
    <t xml:space="preserve">maintenance agreement. </t>
  </si>
  <si>
    <t xml:space="preserve">What is the type of development? </t>
  </si>
  <si>
    <t>(Draft) Definitions</t>
  </si>
  <si>
    <t>Annual projected deicer use?</t>
  </si>
  <si>
    <t xml:space="preserve">Development Size: </t>
  </si>
  <si>
    <t xml:space="preserve">Minor </t>
  </si>
  <si>
    <t xml:space="preserve">a couple houses, a small store, etc </t>
  </si>
  <si>
    <t>Medium</t>
  </si>
  <si>
    <t>a grouping of houses, a couple small stores</t>
  </si>
  <si>
    <t xml:space="preserve">What is the area of salted surfaces? </t>
  </si>
  <si>
    <t xml:space="preserve">Major </t>
  </si>
  <si>
    <t>mall, superstore, entire neighborhood</t>
  </si>
  <si>
    <t>Salted Surface Area:</t>
  </si>
  <si>
    <t>Chloride status of water the development is draining to?</t>
  </si>
  <si>
    <t>Small</t>
  </si>
  <si>
    <t>very small parking lot, one stretch of side walk,</t>
  </si>
  <si>
    <t xml:space="preserve"> road in front of only a couple houses</t>
  </si>
  <si>
    <t>mid-size parking lot, roads by a few houses</t>
  </si>
  <si>
    <t>(Answer if chloride status is unknown) Where is the development?</t>
  </si>
  <si>
    <t>Large</t>
  </si>
  <si>
    <t xml:space="preserve">very large parking lots, sidewalk, or large  </t>
  </si>
  <si>
    <t xml:space="preserve">neighborhood development </t>
  </si>
  <si>
    <t>Are you willing to do inspections?</t>
  </si>
  <si>
    <t>What do my results mean?</t>
  </si>
  <si>
    <t>Do you want an annual report?</t>
  </si>
  <si>
    <t>0-1.4</t>
  </si>
  <si>
    <t>consider "basic" plan</t>
  </si>
  <si>
    <t>1.5-2.4</t>
  </si>
  <si>
    <t>consider "intermediate" plan</t>
  </si>
  <si>
    <t>Result:</t>
  </si>
  <si>
    <t>2.5-3</t>
  </si>
  <si>
    <t>consider "detailed" plan</t>
  </si>
  <si>
    <t xml:space="preserve">Table with Values </t>
  </si>
  <si>
    <t>Answers</t>
  </si>
  <si>
    <t>Values</t>
  </si>
  <si>
    <t>tightly connected</t>
  </si>
  <si>
    <t>loosely connected</t>
  </si>
  <si>
    <t>minor</t>
  </si>
  <si>
    <t>not connected</t>
  </si>
  <si>
    <t>medium</t>
  </si>
  <si>
    <t>major</t>
  </si>
  <si>
    <t>government</t>
  </si>
  <si>
    <t>2000+ lb/year</t>
  </si>
  <si>
    <t>private</t>
  </si>
  <si>
    <t>small</t>
  </si>
  <si>
    <t>large</t>
  </si>
  <si>
    <t>250-2000 lb/year</t>
  </si>
  <si>
    <t>&lt;200 lbs/year</t>
  </si>
  <si>
    <t>impaired water</t>
  </si>
  <si>
    <t>water at high risk</t>
  </si>
  <si>
    <t>unimpaired water</t>
  </si>
  <si>
    <t>unmonitored water</t>
  </si>
  <si>
    <t>rural</t>
  </si>
  <si>
    <t>suburban</t>
  </si>
  <si>
    <t>urban</t>
  </si>
  <si>
    <t>yes</t>
  </si>
  <si>
    <t>no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</si>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</sst>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Helvetica"/>
      <family val="2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sz val="13"/>
      <color theme="1"/>
      <name val="Helvetica"/>
      <family val="2"/>
    </font>
    <font>
      <sz val="13"/>
      <name val="Helvetica"/>
      <family val="2"/>
    </font>
    <font>
      <b/>
      <sz val="13"/>
      <color theme="1"/>
      <name val="Helvetica"/>
      <family val="2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Helvetica"/>
      <family val="2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5" fillId="0" borderId="0" xfId="0" applyFont="1"/>
    <xf numFmtId="0" fontId="5" fillId="2" borderId="0" xfId="0" applyFont="1" applyFill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1" fillId="3" borderId="0" xfId="0" applyFont="1" applyFill="1"/>
    <xf numFmtId="0" fontId="8" fillId="3" borderId="0" xfId="0" applyFont="1" applyFill="1"/>
    <xf numFmtId="0" fontId="9" fillId="0" borderId="0" xfId="0" applyFont="1"/>
    <xf numFmtId="0" fontId="9" fillId="0" borderId="8" xfId="0" applyFont="1" applyBorder="1"/>
    <xf numFmtId="0" fontId="0" fillId="3" borderId="3" xfId="0" applyFill="1" applyBorder="1"/>
    <xf numFmtId="0" fontId="1" fillId="3" borderId="9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2" xfId="0" applyFill="1" applyBorder="1"/>
    <xf numFmtId="0" fontId="10" fillId="0" borderId="0" xfId="1" applyBorder="1"/>
    <xf numFmtId="0" fontId="1" fillId="0" borderId="0" xfId="0" applyFont="1"/>
    <xf numFmtId="0" fontId="11" fillId="0" borderId="5" xfId="0" applyFont="1" applyBorder="1"/>
    <xf numFmtId="0" fontId="11" fillId="0" borderId="0" xfId="0" applyFont="1"/>
    <xf numFmtId="0" fontId="13" fillId="0" borderId="0" xfId="0" applyFont="1"/>
    <xf numFmtId="0" fontId="14" fillId="0" borderId="5" xfId="0" applyFont="1" applyBorder="1"/>
    <xf numFmtId="0" fontId="12" fillId="0" borderId="0" xfId="0" applyFont="1"/>
    <xf numFmtId="0" fontId="15" fillId="0" borderId="8" xfId="0" applyFont="1" applyBorder="1"/>
    <xf numFmtId="0" fontId="15" fillId="0" borderId="2" xfId="0" applyFont="1" applyBorder="1"/>
    <xf numFmtId="0" fontId="15" fillId="0" borderId="0" xfId="0" applyFont="1"/>
    <xf numFmtId="0" fontId="16" fillId="0" borderId="0" xfId="0" applyFont="1"/>
    <xf numFmtId="0" fontId="1" fillId="3" borderId="8" xfId="0" applyFont="1" applyFill="1" applyBorder="1"/>
    <xf numFmtId="0" fontId="0" fillId="3" borderId="7" xfId="0" applyFill="1" applyBorder="1"/>
    <xf numFmtId="0" fontId="17" fillId="0" borderId="0" xfId="0" applyFont="1"/>
    <xf numFmtId="0" fontId="0" fillId="0" borderId="8" xfId="0" applyBorder="1"/>
    <xf numFmtId="0" fontId="15" fillId="0" borderId="7" xfId="0" applyFont="1" applyBorder="1"/>
    <xf numFmtId="0" fontId="11" fillId="3" borderId="6" xfId="0" applyFont="1" applyFill="1" applyBorder="1"/>
    <xf numFmtId="0" fontId="12" fillId="3" borderId="8" xfId="0" applyFont="1" applyFill="1" applyBorder="1"/>
    <xf numFmtId="0" fontId="10" fillId="0" borderId="0" xfId="1" applyBorder="1" applyProtection="1"/>
    <xf numFmtId="0" fontId="2" fillId="2" borderId="3" xfId="0" applyFont="1" applyFill="1" applyBorder="1"/>
    <xf numFmtId="0" fontId="5" fillId="2" borderId="9" xfId="0" applyFont="1" applyFill="1" applyBorder="1"/>
    <xf numFmtId="0" fontId="5" fillId="2" borderId="4" xfId="0" applyFont="1" applyFill="1" applyBorder="1"/>
    <xf numFmtId="0" fontId="6" fillId="2" borderId="1" xfId="0" applyFont="1" applyFill="1" applyBorder="1"/>
    <xf numFmtId="0" fontId="2" fillId="0" borderId="5" xfId="0" applyFont="1" applyBorder="1"/>
    <xf numFmtId="0" fontId="5" fillId="0" borderId="2" xfId="0" applyFont="1" applyBorder="1"/>
    <xf numFmtId="0" fontId="2" fillId="2" borderId="5" xfId="0" applyFont="1" applyFill="1" applyBorder="1"/>
    <xf numFmtId="0" fontId="5" fillId="2" borderId="2" xfId="0" applyFont="1" applyFill="1" applyBorder="1"/>
    <xf numFmtId="0" fontId="5" fillId="0" borderId="5" xfId="0" applyFont="1" applyBorder="1"/>
    <xf numFmtId="0" fontId="7" fillId="0" borderId="5" xfId="0" applyFont="1" applyBorder="1"/>
    <xf numFmtId="0" fontId="5" fillId="2" borderId="6" xfId="0" applyFont="1" applyFill="1" applyBorder="1"/>
    <xf numFmtId="0" fontId="5" fillId="2" borderId="8" xfId="0" applyFont="1" applyFill="1" applyBorder="1"/>
    <xf numFmtId="0" fontId="7" fillId="2" borderId="8" xfId="0" applyFont="1" applyFill="1" applyBorder="1"/>
    <xf numFmtId="0" fontId="5" fillId="2" borderId="7" xfId="0" applyFont="1" applyFill="1" applyBorder="1"/>
    <xf numFmtId="0" fontId="9" fillId="3" borderId="0" xfId="0" applyFont="1" applyFill="1"/>
    <xf numFmtId="0" fontId="10" fillId="3" borderId="0" xfId="1" applyFill="1" applyBorder="1" applyProtection="1"/>
    <xf numFmtId="0" fontId="0" fillId="0" borderId="4" xfId="0" applyBorder="1"/>
    <xf numFmtId="0" fontId="10" fillId="0" borderId="0" xfId="1" applyFill="1" applyBorder="1" applyProtection="1"/>
    <xf numFmtId="0" fontId="9" fillId="3" borderId="9" xfId="0" applyFont="1" applyFill="1" applyBorder="1"/>
    <xf numFmtId="0" fontId="10" fillId="3" borderId="9" xfId="1" applyFill="1" applyBorder="1" applyProtection="1"/>
    <xf numFmtId="0" fontId="18" fillId="0" borderId="0" xfId="0" applyFont="1"/>
    <xf numFmtId="0" fontId="19" fillId="0" borderId="0" xfId="0" applyFont="1"/>
    <xf numFmtId="0" fontId="11" fillId="0" borderId="3" xfId="0" applyFont="1" applyBorder="1"/>
    <xf numFmtId="0" fontId="12" fillId="0" borderId="9" xfId="0" applyFont="1" applyBorder="1"/>
    <xf numFmtId="0" fontId="14" fillId="0" borderId="2" xfId="0" applyFont="1" applyBorder="1"/>
    <xf numFmtId="0" fontId="14" fillId="0" borderId="6" xfId="0" applyFont="1" applyBorder="1"/>
    <xf numFmtId="0" fontId="19" fillId="0" borderId="8" xfId="0" applyFont="1" applyBorder="1"/>
    <xf numFmtId="0" fontId="20" fillId="0" borderId="8" xfId="0" applyFont="1" applyBorder="1"/>
    <xf numFmtId="0" fontId="21" fillId="0" borderId="7" xfId="0" applyFont="1" applyBorder="1"/>
    <xf numFmtId="0" fontId="11" fillId="3" borderId="3" xfId="0" applyFont="1" applyFill="1" applyBorder="1"/>
    <xf numFmtId="0" fontId="11" fillId="3" borderId="9" xfId="0" applyFont="1" applyFill="1" applyBorder="1"/>
    <xf numFmtId="0" fontId="12" fillId="3" borderId="9" xfId="0" applyFont="1" applyFill="1" applyBorder="1"/>
    <xf numFmtId="0" fontId="22" fillId="2" borderId="5" xfId="0" applyFont="1" applyFill="1" applyBorder="1"/>
    <xf numFmtId="0" fontId="23" fillId="0" borderId="1" xfId="0" applyFont="1" applyBorder="1"/>
    <xf numFmtId="0" fontId="23" fillId="0" borderId="10" xfId="0" applyFont="1" applyBorder="1"/>
    <xf numFmtId="0" fontId="23" fillId="0" borderId="11" xfId="0" applyFont="1" applyBorder="1"/>
    <xf numFmtId="0" fontId="23" fillId="0" borderId="0" xfId="0" applyFont="1"/>
    <xf numFmtId="0" fontId="24" fillId="4" borderId="1" xfId="0" applyFont="1" applyFill="1" applyBorder="1"/>
    <xf numFmtId="0" fontId="10" fillId="0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../Documents/basicp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DAFDC-6B26-574A-814A-6D5B52E249C7}">
  <dimension ref="A2:T32"/>
  <sheetViews>
    <sheetView zoomScale="104" zoomScaleNormal="80" workbookViewId="0">
      <selection activeCell="W25" sqref="W25"/>
    </sheetView>
  </sheetViews>
  <sheetFormatPr baseColWidth="10" defaultColWidth="11" defaultRowHeight="16" x14ac:dyDescent="0.2"/>
  <cols>
    <col min="1" max="1" width="4.33203125" customWidth="1"/>
  </cols>
  <sheetData>
    <row r="2" spans="1:20" ht="18" x14ac:dyDescent="0.2">
      <c r="A2" s="1"/>
      <c r="B2" s="3" t="s">
        <v>0</v>
      </c>
      <c r="C2" s="3"/>
      <c r="D2" s="3"/>
      <c r="E2" s="2"/>
      <c r="F2" s="2"/>
      <c r="G2" s="2"/>
      <c r="H2" s="2"/>
      <c r="I2" s="2"/>
      <c r="J2" s="2"/>
      <c r="K2" s="2"/>
    </row>
    <row r="3" spans="1:20" ht="18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20" ht="18" x14ac:dyDescent="0.2">
      <c r="A4" s="1"/>
      <c r="B4" s="2"/>
      <c r="C4" s="2"/>
      <c r="D4" s="2"/>
      <c r="E4" s="2"/>
      <c r="F4" s="2"/>
      <c r="G4" s="3" t="s">
        <v>1</v>
      </c>
      <c r="H4" s="2"/>
      <c r="I4" s="3" t="s">
        <v>2</v>
      </c>
      <c r="J4" s="2"/>
      <c r="K4" s="2"/>
      <c r="L4" s="23"/>
      <c r="M4" s="23"/>
      <c r="N4" s="26"/>
      <c r="O4" s="26"/>
    </row>
    <row r="5" spans="1:20" ht="17" x14ac:dyDescent="0.2">
      <c r="A5" s="5"/>
      <c r="B5" s="39" t="s">
        <v>3</v>
      </c>
      <c r="C5" s="40"/>
      <c r="D5" s="40"/>
      <c r="E5" s="40"/>
      <c r="F5" s="41"/>
      <c r="G5" s="42"/>
      <c r="H5" s="40"/>
      <c r="I5" s="40" t="str">
        <f>IF(ISNA(VLOOKUP(G5,'Data Background'!A5:B16,2,0)),"",VLOOKUP(G5,'Data Background'!A5:B16,2,0))</f>
        <v/>
      </c>
      <c r="J5" s="41"/>
      <c r="K5" s="5"/>
      <c r="L5" s="68" t="s">
        <v>4</v>
      </c>
      <c r="M5" s="69"/>
      <c r="N5" s="70"/>
      <c r="O5" s="70"/>
      <c r="P5" s="17"/>
    </row>
    <row r="6" spans="1:20" ht="17" x14ac:dyDescent="0.2">
      <c r="A6" s="5"/>
      <c r="B6" s="43"/>
      <c r="C6" s="5"/>
      <c r="D6" s="5"/>
      <c r="E6" s="5"/>
      <c r="F6" s="5"/>
      <c r="G6" s="5"/>
      <c r="H6" s="5"/>
      <c r="I6" s="5"/>
      <c r="J6" s="44"/>
      <c r="K6" s="5"/>
      <c r="L6" s="61"/>
      <c r="M6" s="62"/>
      <c r="N6" s="62"/>
      <c r="O6" s="62"/>
      <c r="P6" s="55"/>
    </row>
    <row r="7" spans="1:20" ht="17" x14ac:dyDescent="0.2">
      <c r="A7" s="5"/>
      <c r="B7" s="43"/>
      <c r="C7" s="5"/>
      <c r="D7" s="5"/>
      <c r="E7" s="5"/>
      <c r="F7" s="5"/>
      <c r="G7" s="5"/>
      <c r="H7" s="5"/>
      <c r="I7" s="5"/>
      <c r="J7" s="44"/>
      <c r="K7" s="5"/>
      <c r="L7" s="25" t="s">
        <v>5</v>
      </c>
      <c r="M7" s="59"/>
      <c r="N7" s="59"/>
      <c r="O7" s="59"/>
      <c r="P7" s="63"/>
    </row>
    <row r="8" spans="1:20" ht="17" x14ac:dyDescent="0.2">
      <c r="A8" s="5"/>
      <c r="B8" s="45" t="s">
        <v>6</v>
      </c>
      <c r="C8" s="6"/>
      <c r="D8" s="6"/>
      <c r="E8" s="6"/>
      <c r="F8" s="6"/>
      <c r="G8" s="4"/>
      <c r="H8" s="6"/>
      <c r="I8" s="6" t="str">
        <f>IF(ISNA(VLOOKUP(G8,'Data Background'!A5:B16,2,0)),"",VLOOKUP(G8,'Data Background'!A5:B16,2,0))</f>
        <v/>
      </c>
      <c r="J8" s="46"/>
      <c r="K8" s="5"/>
      <c r="L8" s="25" t="s">
        <v>7</v>
      </c>
      <c r="M8" s="60"/>
      <c r="N8" s="59"/>
      <c r="O8" s="59"/>
      <c r="P8" s="63"/>
      <c r="Q8" s="33"/>
    </row>
    <row r="9" spans="1:20" ht="17" x14ac:dyDescent="0.2">
      <c r="A9" s="5"/>
      <c r="B9" s="47"/>
      <c r="C9" s="5"/>
      <c r="D9" s="5"/>
      <c r="E9" s="5"/>
      <c r="F9" s="5"/>
      <c r="G9" s="5"/>
      <c r="H9" s="5"/>
      <c r="I9" s="5"/>
      <c r="J9" s="44"/>
      <c r="K9" s="5"/>
      <c r="L9" s="64" t="s">
        <v>8</v>
      </c>
      <c r="M9" s="65"/>
      <c r="N9" s="66"/>
      <c r="O9" s="66"/>
      <c r="P9" s="67"/>
      <c r="Q9" s="33"/>
    </row>
    <row r="10" spans="1:20" ht="17" x14ac:dyDescent="0.2">
      <c r="A10" s="5"/>
      <c r="B10" s="47"/>
      <c r="C10" s="5"/>
      <c r="D10" s="5"/>
      <c r="E10" s="5"/>
      <c r="F10" s="5"/>
      <c r="G10" s="5"/>
      <c r="H10" s="5"/>
      <c r="I10" s="5"/>
      <c r="J10" s="44"/>
      <c r="K10" s="5"/>
      <c r="M10" s="21"/>
      <c r="N10" s="21"/>
      <c r="O10" s="21"/>
      <c r="Q10" s="33"/>
    </row>
    <row r="11" spans="1:20" ht="17" x14ac:dyDescent="0.2">
      <c r="A11" s="5"/>
      <c r="B11" s="45" t="s">
        <v>9</v>
      </c>
      <c r="C11" s="6"/>
      <c r="D11" s="6"/>
      <c r="E11" s="6"/>
      <c r="F11" s="6"/>
      <c r="G11" s="4"/>
      <c r="H11" s="6"/>
      <c r="I11" s="6" t="str">
        <f>IF(ISNA(VLOOKUP(G11,'Data Background'!A5:B16,2,0)),"",VLOOKUP(G11,'Data Background'!A5:B16,2,0))</f>
        <v/>
      </c>
      <c r="J11" s="46"/>
      <c r="K11" s="5"/>
      <c r="L11" s="15"/>
      <c r="M11" s="16"/>
      <c r="N11" s="16"/>
      <c r="O11" s="16"/>
      <c r="P11" s="17"/>
    </row>
    <row r="12" spans="1:20" ht="21" x14ac:dyDescent="0.25">
      <c r="A12" s="5"/>
      <c r="B12" s="47"/>
      <c r="C12" s="5"/>
      <c r="D12" s="5"/>
      <c r="E12" s="5"/>
      <c r="F12" s="5"/>
      <c r="G12" s="5"/>
      <c r="H12" s="5"/>
      <c r="I12" s="5"/>
      <c r="J12" s="44"/>
      <c r="K12" s="5"/>
      <c r="L12" s="18"/>
      <c r="M12" s="12" t="s">
        <v>10</v>
      </c>
      <c r="N12" s="12"/>
      <c r="O12" s="11"/>
      <c r="P12" s="19"/>
    </row>
    <row r="13" spans="1:20" ht="17" x14ac:dyDescent="0.2">
      <c r="A13" s="5"/>
      <c r="B13" s="47"/>
      <c r="C13" s="5"/>
      <c r="D13" s="5"/>
      <c r="E13" s="5"/>
      <c r="F13" s="5"/>
      <c r="G13" s="5"/>
      <c r="H13" s="5"/>
      <c r="I13" s="5"/>
      <c r="J13" s="44"/>
      <c r="K13" s="5"/>
      <c r="L13" s="36"/>
      <c r="M13" s="37"/>
      <c r="N13" s="31"/>
      <c r="O13" s="31"/>
      <c r="P13" s="32"/>
      <c r="Q13" s="29"/>
      <c r="R13" s="29"/>
      <c r="S13" s="29"/>
      <c r="T13" s="29"/>
    </row>
    <row r="14" spans="1:20" ht="17" x14ac:dyDescent="0.2">
      <c r="A14" s="5"/>
      <c r="B14" s="45" t="s">
        <v>11</v>
      </c>
      <c r="C14" s="6"/>
      <c r="D14" s="6"/>
      <c r="E14" s="6"/>
      <c r="F14" s="6"/>
      <c r="G14" s="4"/>
      <c r="H14" s="6"/>
      <c r="I14" s="6" t="str">
        <f>IF(ISNA(VLOOKUP(G14,'Data Background'!A5:B18,2,0)),"",VLOOKUP(G14,'Data Background'!A5:B18,2,0))</f>
        <v/>
      </c>
      <c r="J14" s="46"/>
      <c r="K14" s="5"/>
      <c r="L14" s="22" t="s">
        <v>12</v>
      </c>
      <c r="M14" s="26"/>
      <c r="N14" s="21"/>
      <c r="O14" s="21"/>
      <c r="P14" s="8"/>
      <c r="Q14" s="29"/>
      <c r="R14" s="29"/>
      <c r="S14" s="29"/>
      <c r="T14" s="29"/>
    </row>
    <row r="15" spans="1:20" ht="17" x14ac:dyDescent="0.2">
      <c r="A15" s="5"/>
      <c r="B15" s="47"/>
      <c r="C15" s="5"/>
      <c r="D15" s="5"/>
      <c r="E15" s="5"/>
      <c r="F15" s="5"/>
      <c r="G15" s="5"/>
      <c r="H15" s="5"/>
      <c r="I15" s="5"/>
      <c r="J15" s="44"/>
      <c r="K15" s="5"/>
      <c r="L15" s="25" t="s">
        <v>13</v>
      </c>
      <c r="M15" s="26"/>
      <c r="N15" s="30" t="s">
        <v>14</v>
      </c>
      <c r="O15" s="30"/>
      <c r="P15" s="28"/>
      <c r="Q15" s="29"/>
      <c r="R15" s="29"/>
      <c r="S15" s="29"/>
      <c r="T15" s="29"/>
    </row>
    <row r="16" spans="1:20" ht="17" x14ac:dyDescent="0.2">
      <c r="A16" s="5"/>
      <c r="B16" s="47"/>
      <c r="C16" s="5"/>
      <c r="D16" s="5"/>
      <c r="E16" s="5"/>
      <c r="F16" s="5"/>
      <c r="G16" s="5"/>
      <c r="H16" s="5"/>
      <c r="I16" s="5"/>
      <c r="J16" s="44"/>
      <c r="K16" s="5"/>
      <c r="L16" s="25" t="s">
        <v>15</v>
      </c>
      <c r="M16" s="23"/>
      <c r="N16" s="29" t="s">
        <v>16</v>
      </c>
      <c r="O16" s="29"/>
      <c r="P16" s="28"/>
      <c r="Q16" s="29"/>
      <c r="R16" s="29"/>
      <c r="S16" s="29"/>
      <c r="T16" s="29"/>
    </row>
    <row r="17" spans="1:20" ht="19" x14ac:dyDescent="0.25">
      <c r="A17" s="5"/>
      <c r="B17" s="45" t="s">
        <v>17</v>
      </c>
      <c r="C17" s="6"/>
      <c r="D17" s="6"/>
      <c r="E17" s="6"/>
      <c r="F17" s="6"/>
      <c r="G17" s="4"/>
      <c r="H17" s="6"/>
      <c r="I17" s="6" t="str">
        <f>IF(ISNA(VLOOKUP(G17,'Data Background'!A5:B16,2,0)),"",VLOOKUP(G17,'Data Background'!A5:B16,2,0))</f>
        <v/>
      </c>
      <c r="J17" s="46"/>
      <c r="K17" s="5"/>
      <c r="L17" s="25" t="s">
        <v>18</v>
      </c>
      <c r="M17" s="24"/>
      <c r="N17" s="29" t="s">
        <v>19</v>
      </c>
      <c r="O17" s="29"/>
      <c r="P17" s="28"/>
      <c r="Q17" s="29"/>
      <c r="R17" s="29"/>
      <c r="S17" s="29"/>
      <c r="T17" s="29"/>
    </row>
    <row r="18" spans="1:20" ht="19" x14ac:dyDescent="0.25">
      <c r="A18" s="5"/>
      <c r="B18" s="48"/>
      <c r="C18" s="5"/>
      <c r="D18" s="5"/>
      <c r="E18" s="5"/>
      <c r="F18" s="5"/>
      <c r="G18" s="5"/>
      <c r="H18" s="5"/>
      <c r="I18" s="5"/>
      <c r="J18" s="44"/>
      <c r="K18" s="5"/>
      <c r="L18" s="22"/>
      <c r="M18" s="13"/>
      <c r="N18" s="20"/>
      <c r="O18" s="13"/>
      <c r="P18" s="8"/>
    </row>
    <row r="19" spans="1:20" ht="19" x14ac:dyDescent="0.25">
      <c r="A19" s="5"/>
      <c r="B19" s="47"/>
      <c r="C19" s="5"/>
      <c r="D19" s="5"/>
      <c r="E19" s="5"/>
      <c r="F19" s="5"/>
      <c r="G19" s="5"/>
      <c r="H19" s="5"/>
      <c r="I19" s="5"/>
      <c r="J19" s="44"/>
      <c r="K19" s="5"/>
      <c r="L19" s="22" t="s">
        <v>20</v>
      </c>
      <c r="M19" s="13"/>
      <c r="N19" s="20"/>
      <c r="O19" s="13"/>
      <c r="P19" s="8"/>
    </row>
    <row r="20" spans="1:20" ht="19" x14ac:dyDescent="0.25">
      <c r="A20" s="5"/>
      <c r="B20" s="45" t="s">
        <v>21</v>
      </c>
      <c r="C20" s="6"/>
      <c r="D20" s="6"/>
      <c r="E20" s="6"/>
      <c r="F20" s="6"/>
      <c r="G20" s="4"/>
      <c r="H20" s="6"/>
      <c r="I20" s="6" t="str">
        <f>IF(ISNA(VLOOKUP(G20,'Data Background'!A5:B28,2,0)),"",VLOOKUP(G20,'Data Background'!A5:B28,2,0))</f>
        <v/>
      </c>
      <c r="J20" s="46"/>
      <c r="K20" s="5"/>
      <c r="L20" s="25" t="s">
        <v>22</v>
      </c>
      <c r="M20" s="13"/>
      <c r="N20" s="29" t="s">
        <v>23</v>
      </c>
      <c r="O20" s="29"/>
      <c r="P20" s="8"/>
    </row>
    <row r="21" spans="1:20" ht="19" x14ac:dyDescent="0.25">
      <c r="A21" s="5"/>
      <c r="B21" s="47"/>
      <c r="C21" s="5"/>
      <c r="D21" s="5"/>
      <c r="E21" s="5"/>
      <c r="F21" s="5"/>
      <c r="G21" s="5"/>
      <c r="H21" s="5"/>
      <c r="I21" s="5"/>
      <c r="J21" s="44"/>
      <c r="K21" s="5"/>
      <c r="L21" s="25"/>
      <c r="M21" s="13"/>
      <c r="N21" s="29" t="s">
        <v>24</v>
      </c>
      <c r="O21" s="29"/>
      <c r="P21" s="28"/>
    </row>
    <row r="22" spans="1:20" ht="19" x14ac:dyDescent="0.25">
      <c r="A22" s="5"/>
      <c r="B22" s="47"/>
      <c r="C22" s="5"/>
      <c r="D22" s="5"/>
      <c r="E22" s="5"/>
      <c r="F22" s="5"/>
      <c r="G22" s="5"/>
      <c r="H22" s="5"/>
      <c r="I22" s="5"/>
      <c r="J22" s="44"/>
      <c r="K22" s="5"/>
      <c r="L22" s="25" t="s">
        <v>15</v>
      </c>
      <c r="M22" s="13"/>
      <c r="N22" s="29" t="s">
        <v>25</v>
      </c>
      <c r="O22" s="29"/>
      <c r="P22" s="28"/>
    </row>
    <row r="23" spans="1:20" ht="17" x14ac:dyDescent="0.2">
      <c r="A23" s="5"/>
      <c r="B23" s="71" t="s">
        <v>26</v>
      </c>
      <c r="C23" s="6"/>
      <c r="D23" s="6"/>
      <c r="E23" s="6"/>
      <c r="F23" s="6"/>
      <c r="G23" s="4"/>
      <c r="H23" s="6"/>
      <c r="I23" s="6" t="str">
        <f>IF(ISNA(VLOOKUP(G23,'Data Background'!A5:B25,2,0)),"",VLOOKUP(G23,'Data Background'!A5:B25,2,0))</f>
        <v/>
      </c>
      <c r="J23" s="46"/>
      <c r="K23" s="5"/>
      <c r="L23" s="25" t="s">
        <v>27</v>
      </c>
      <c r="N23" s="29" t="s">
        <v>28</v>
      </c>
      <c r="O23" s="29"/>
      <c r="P23" s="28"/>
    </row>
    <row r="24" spans="1:20" ht="17" x14ac:dyDescent="0.2">
      <c r="A24" s="5"/>
      <c r="B24" s="47"/>
      <c r="C24" s="5"/>
      <c r="D24" s="5"/>
      <c r="E24" s="5"/>
      <c r="F24" s="5"/>
      <c r="G24" s="5"/>
      <c r="H24" s="5"/>
      <c r="I24" s="5"/>
      <c r="J24" s="44"/>
      <c r="K24" s="5"/>
      <c r="L24" s="9"/>
      <c r="M24" s="34"/>
      <c r="N24" s="27" t="s">
        <v>29</v>
      </c>
      <c r="O24" s="27"/>
      <c r="P24" s="35"/>
    </row>
    <row r="25" spans="1:20" ht="19" x14ac:dyDescent="0.25">
      <c r="A25" s="5"/>
      <c r="B25" s="47"/>
      <c r="C25" s="5"/>
      <c r="D25" s="5"/>
      <c r="E25" s="5"/>
      <c r="F25" s="5"/>
      <c r="G25" s="5"/>
      <c r="H25" s="5"/>
      <c r="I25" s="5"/>
      <c r="J25" s="44"/>
      <c r="K25" s="5"/>
      <c r="M25" s="13"/>
      <c r="N25" s="56"/>
      <c r="O25" s="13"/>
    </row>
    <row r="26" spans="1:20" ht="19" x14ac:dyDescent="0.25">
      <c r="A26" s="5"/>
      <c r="B26" s="45" t="s">
        <v>30</v>
      </c>
      <c r="C26" s="6"/>
      <c r="D26" s="6"/>
      <c r="E26" s="6"/>
      <c r="F26" s="6"/>
      <c r="G26" s="4"/>
      <c r="H26" s="6"/>
      <c r="I26" s="6" t="str">
        <f>IF(ISNA(VLOOKUP(G26,'Data Background'!A5:B27,2,0)),"",VLOOKUP(G26,'Data Background'!A5:B27,2,0))</f>
        <v/>
      </c>
      <c r="J26" s="46"/>
      <c r="K26" s="5"/>
      <c r="L26" s="15"/>
      <c r="M26" s="57"/>
      <c r="N26" s="58"/>
      <c r="O26" s="57"/>
      <c r="P26" s="17"/>
    </row>
    <row r="27" spans="1:20" ht="21" x14ac:dyDescent="0.25">
      <c r="A27" s="5"/>
      <c r="B27" s="47"/>
      <c r="C27" s="5"/>
      <c r="D27" s="5"/>
      <c r="E27" s="5"/>
      <c r="F27" s="5"/>
      <c r="G27" s="5"/>
      <c r="H27" s="5"/>
      <c r="I27" s="5"/>
      <c r="J27" s="44"/>
      <c r="K27" s="5"/>
      <c r="L27" s="18"/>
      <c r="M27" s="12" t="s">
        <v>31</v>
      </c>
      <c r="N27" s="54"/>
      <c r="O27" s="53"/>
      <c r="P27" s="19"/>
    </row>
    <row r="28" spans="1:20" ht="21" x14ac:dyDescent="0.25">
      <c r="A28" s="5"/>
      <c r="B28" s="47"/>
      <c r="C28" s="5"/>
      <c r="D28" s="5"/>
      <c r="E28" s="5"/>
      <c r="F28" s="5"/>
      <c r="G28" s="5"/>
      <c r="H28" s="5"/>
      <c r="I28" s="5"/>
      <c r="J28" s="44"/>
      <c r="K28" s="5"/>
      <c r="L28" s="18"/>
      <c r="M28" s="12"/>
      <c r="N28" s="54"/>
      <c r="O28" s="53"/>
      <c r="P28" s="19"/>
    </row>
    <row r="29" spans="1:20" ht="19" x14ac:dyDescent="0.25">
      <c r="A29" s="5"/>
      <c r="B29" s="45" t="s">
        <v>32</v>
      </c>
      <c r="C29" s="6"/>
      <c r="D29" s="6"/>
      <c r="E29" s="6"/>
      <c r="F29" s="6"/>
      <c r="G29" s="4"/>
      <c r="H29" s="6"/>
      <c r="I29" s="6" t="str">
        <f>IF(ISNA(VLOOKUP(G29,'Data Background'!A5:B27,2,0)),"",VLOOKUP(G29,'Data Background'!A5:B27,2,0))</f>
        <v/>
      </c>
      <c r="J29" s="46"/>
      <c r="K29" s="5"/>
      <c r="L29" s="7"/>
      <c r="M29" s="13"/>
      <c r="N29" s="38"/>
      <c r="O29" s="13"/>
      <c r="P29" s="8"/>
    </row>
    <row r="30" spans="1:20" ht="19" x14ac:dyDescent="0.25">
      <c r="A30" s="5"/>
      <c r="B30" s="47"/>
      <c r="C30" s="5"/>
      <c r="D30" s="5"/>
      <c r="E30" s="5"/>
      <c r="F30" s="5"/>
      <c r="G30" s="5"/>
      <c r="H30" s="5"/>
      <c r="I30" s="5"/>
      <c r="J30" s="44"/>
      <c r="K30" s="5"/>
      <c r="L30" s="7"/>
      <c r="M30" s="13" t="s">
        <v>33</v>
      </c>
      <c r="N30" s="77" t="s">
        <v>34</v>
      </c>
      <c r="O30" s="13"/>
      <c r="P30" s="8"/>
    </row>
    <row r="31" spans="1:20" ht="19" x14ac:dyDescent="0.25">
      <c r="A31" s="5"/>
      <c r="B31" s="47"/>
      <c r="C31" s="5"/>
      <c r="D31" s="5"/>
      <c r="E31" s="5"/>
      <c r="F31" s="5"/>
      <c r="G31" s="5"/>
      <c r="H31" s="5"/>
      <c r="I31" s="5"/>
      <c r="J31" s="44"/>
      <c r="K31" s="5"/>
      <c r="L31" s="7"/>
      <c r="M31" s="13" t="s">
        <v>35</v>
      </c>
      <c r="N31" t="s">
        <v>36</v>
      </c>
      <c r="O31" s="13"/>
      <c r="P31" s="8"/>
    </row>
    <row r="32" spans="1:20" ht="19" x14ac:dyDescent="0.25">
      <c r="A32" s="5"/>
      <c r="B32" s="49"/>
      <c r="C32" s="50"/>
      <c r="D32" s="50"/>
      <c r="E32" s="50"/>
      <c r="F32" s="50"/>
      <c r="G32" s="51" t="s">
        <v>37</v>
      </c>
      <c r="H32" s="50">
        <f>IFERROR(AVERAGE(I5:I23),0)</f>
        <v>0</v>
      </c>
      <c r="I32" s="50"/>
      <c r="J32" s="52"/>
      <c r="K32" s="5"/>
      <c r="L32" s="9"/>
      <c r="M32" s="14" t="s">
        <v>38</v>
      </c>
      <c r="N32" s="34" t="s">
        <v>39</v>
      </c>
      <c r="O32" s="14"/>
      <c r="P32" s="10"/>
    </row>
  </sheetData>
  <dataValidations count="8">
    <dataValidation type="list" errorStyle="warning" allowBlank="1" showInputMessage="1" showErrorMessage="1" errorTitle="invalid input" error="please choose an option from the dropdown menu" prompt="choose an option from the dropdown menu" sqref="G5" xr:uid="{0487B1D1-121D-4040-A0E3-59BBE8DE914E}">
      <formula1>"tightly connected, loosely connected, not connected"</formula1>
    </dataValidation>
    <dataValidation type="list" allowBlank="1" showInputMessage="1" showErrorMessage="1" errorTitle="invalid input" error="please choose an option from the dropdown menu" prompt="choose an option from the dropdown menu" sqref="G8" xr:uid="{31C8BB96-E078-3E46-AD58-2E499171A544}">
      <formula1>"minor, medium, major"</formula1>
    </dataValidation>
    <dataValidation type="list" allowBlank="1" showInputMessage="1" showErrorMessage="1" errorTitle="invalid input" error="please choose an option from the dropdown menu" prompt="choose from the dropdown menu" sqref="G11" xr:uid="{A9ED5824-14FC-2E40-A2ED-890BC3ADAC47}">
      <formula1>"Private, Government"</formula1>
    </dataValidation>
    <dataValidation type="list" allowBlank="1" showInputMessage="1" showErrorMessage="1" errorTitle="invalid input" error="please choose an option from the dropdown menu" prompt="choose an option from the dropdown menu" sqref="G14" xr:uid="{4D7B568F-DD5B-524E-8DDA-F460E9CC6EAE}">
      <formula1>"&lt;200 lbs/year, 250-2000 lb/year, 2000+ lb/year"</formula1>
    </dataValidation>
    <dataValidation type="list" allowBlank="1" showInputMessage="1" showErrorMessage="1" errorTitle="invalid input" error="please choose an option from the dropdown menu" prompt="choose an option from the dropdown menu" sqref="G17" xr:uid="{82AB5E38-C483-8343-B0CA-F1CF96250240}">
      <formula1>"small, medium, large"</formula1>
    </dataValidation>
    <dataValidation type="list" allowBlank="1" showInputMessage="1" showErrorMessage="1" errorTitle="invalid input" error="please choose an option from the dropdown menu" prompt="choose an option from the dropdown menu" sqref="G20" xr:uid="{707A30DA-D944-9C40-B813-D5C743FD1065}">
      <formula1>"impaired water, water at high risk, unimpaired water, unmonitored water, unknown"</formula1>
    </dataValidation>
    <dataValidation type="list" allowBlank="1" showInputMessage="1" showErrorMessage="1" errorTitle="invalid input" error="please choose from the dropdown menu" prompt="choose an option from the dropdown menu" sqref="G23" xr:uid="{F59E1E6F-7548-1441-A138-C4D3C0DEBF27}">
      <formula1>"rural, suburban, urban"</formula1>
    </dataValidation>
    <dataValidation type="list" allowBlank="1" showInputMessage="1" showErrorMessage="1" errorTitle="invalid input" error="please choose an option from the dropdown menu" prompt="choose an option from the dropdown menu" sqref="G26 G29" xr:uid="{DC6B2B63-95CC-D448-828B-1CB7D3ED3BAE}">
      <formula1>"yes, no"</formula1>
    </dataValidation>
  </dataValidations>
  <hyperlinks>
    <hyperlink ref="N30" r:id="rId1" xr:uid="{C652EF97-D5AD-432D-951A-26E309D8CD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EB8AE-98E3-A44B-A155-5AA8B5EE4675}">
  <dimension ref="A1:I29"/>
  <sheetViews>
    <sheetView tabSelected="1" workbookViewId="0">
      <selection activeCell="I27" sqref="I27"/>
    </sheetView>
  </sheetViews>
  <sheetFormatPr baseColWidth="10" defaultColWidth="11" defaultRowHeight="16" x14ac:dyDescent="0.2"/>
  <cols>
    <col min="1" max="1" width="27.6640625" customWidth="1"/>
  </cols>
  <sheetData>
    <row r="1" spans="1:2" x14ac:dyDescent="0.2">
      <c r="A1" t="s">
        <v>40</v>
      </c>
    </row>
    <row r="4" spans="1:2" ht="24" x14ac:dyDescent="0.3">
      <c r="A4" s="72" t="s">
        <v>41</v>
      </c>
      <c r="B4" s="72" t="s">
        <v>42</v>
      </c>
    </row>
    <row r="5" spans="1:2" ht="24" x14ac:dyDescent="0.3">
      <c r="A5" s="72" t="s">
        <v>43</v>
      </c>
      <c r="B5" s="72">
        <v>3</v>
      </c>
    </row>
    <row r="6" spans="1:2" ht="24" x14ac:dyDescent="0.3">
      <c r="A6" s="72" t="s">
        <v>44</v>
      </c>
      <c r="B6" s="72">
        <v>2</v>
      </c>
    </row>
    <row r="7" spans="1:2" ht="24" x14ac:dyDescent="0.3">
      <c r="A7" s="72" t="s">
        <v>45</v>
      </c>
      <c r="B7" s="72">
        <v>1</v>
      </c>
    </row>
    <row r="8" spans="1:2" ht="24" x14ac:dyDescent="0.3">
      <c r="A8" s="72" t="s">
        <v>46</v>
      </c>
      <c r="B8" s="72">
        <v>1</v>
      </c>
    </row>
    <row r="9" spans="1:2" ht="24" x14ac:dyDescent="0.3">
      <c r="A9" s="72" t="s">
        <v>47</v>
      </c>
      <c r="B9" s="72">
        <v>2</v>
      </c>
    </row>
    <row r="10" spans="1:2" ht="24" x14ac:dyDescent="0.3">
      <c r="A10" s="72" t="s">
        <v>48</v>
      </c>
      <c r="B10" s="72">
        <v>1</v>
      </c>
    </row>
    <row r="11" spans="1:2" ht="24" x14ac:dyDescent="0.3">
      <c r="A11" s="72" t="s">
        <v>49</v>
      </c>
      <c r="B11" s="72">
        <v>3</v>
      </c>
    </row>
    <row r="12" spans="1:2" ht="24" x14ac:dyDescent="0.3">
      <c r="A12" s="72" t="s">
        <v>50</v>
      </c>
      <c r="B12" s="72">
        <v>3</v>
      </c>
    </row>
    <row r="13" spans="1:2" ht="24" x14ac:dyDescent="0.3">
      <c r="A13" s="72" t="s">
        <v>51</v>
      </c>
      <c r="B13" s="72">
        <v>2</v>
      </c>
    </row>
    <row r="14" spans="1:2" ht="24" x14ac:dyDescent="0.3">
      <c r="A14" s="72" t="s">
        <v>52</v>
      </c>
      <c r="B14" s="72">
        <v>1</v>
      </c>
    </row>
    <row r="15" spans="1:2" ht="24" x14ac:dyDescent="0.3">
      <c r="A15" s="72" t="s">
        <v>47</v>
      </c>
      <c r="B15" s="72">
        <v>2</v>
      </c>
    </row>
    <row r="16" spans="1:2" ht="24" x14ac:dyDescent="0.3">
      <c r="A16" s="72" t="s">
        <v>53</v>
      </c>
      <c r="B16" s="72">
        <v>3</v>
      </c>
    </row>
    <row r="17" spans="1:9" ht="24" x14ac:dyDescent="0.3">
      <c r="A17" s="76" t="s">
        <v>54</v>
      </c>
      <c r="B17" s="72">
        <v>2</v>
      </c>
    </row>
    <row r="18" spans="1:9" ht="24" x14ac:dyDescent="0.3">
      <c r="A18" s="72" t="s">
        <v>55</v>
      </c>
      <c r="B18" s="72">
        <v>1</v>
      </c>
    </row>
    <row r="19" spans="1:9" ht="24" x14ac:dyDescent="0.3">
      <c r="A19" s="72" t="s">
        <v>56</v>
      </c>
      <c r="B19" s="72">
        <v>3</v>
      </c>
    </row>
    <row r="20" spans="1:9" ht="24" x14ac:dyDescent="0.3">
      <c r="A20" s="72" t="s">
        <v>57</v>
      </c>
      <c r="B20" s="72">
        <v>2</v>
      </c>
      <c r="I20" t="str">
        <f>IF(ISNA(VLOOKUP(G20,'Data Background'!A5:B28,2,0)),"",VLOOKUP(G20,'Data Background'!A5:B28,2,0))</f>
        <v/>
      </c>
    </row>
    <row r="21" spans="1:9" ht="24" x14ac:dyDescent="0.3">
      <c r="A21" s="72" t="s">
        <v>58</v>
      </c>
      <c r="B21" s="72">
        <v>1</v>
      </c>
    </row>
    <row r="22" spans="1:9" ht="24" x14ac:dyDescent="0.3">
      <c r="A22" s="72" t="s">
        <v>59</v>
      </c>
      <c r="B22" s="72">
        <v>0</v>
      </c>
    </row>
    <row r="23" spans="1:9" ht="24" x14ac:dyDescent="0.3">
      <c r="A23" s="72" t="s">
        <v>60</v>
      </c>
      <c r="B23" s="72">
        <v>1</v>
      </c>
    </row>
    <row r="24" spans="1:9" ht="24" x14ac:dyDescent="0.3">
      <c r="A24" s="72" t="s">
        <v>61</v>
      </c>
      <c r="B24" s="72">
        <v>2</v>
      </c>
    </row>
    <row r="25" spans="1:9" ht="24" x14ac:dyDescent="0.3">
      <c r="A25" s="72" t="s">
        <v>62</v>
      </c>
      <c r="B25" s="72">
        <v>3</v>
      </c>
    </row>
    <row r="26" spans="1:9" ht="24" x14ac:dyDescent="0.3">
      <c r="A26" s="72" t="s">
        <v>63</v>
      </c>
      <c r="B26" s="72">
        <v>3</v>
      </c>
    </row>
    <row r="27" spans="1:9" ht="24" x14ac:dyDescent="0.3">
      <c r="A27" s="73" t="s">
        <v>64</v>
      </c>
      <c r="B27" s="73">
        <v>1</v>
      </c>
    </row>
    <row r="28" spans="1:9" ht="24" x14ac:dyDescent="0.3">
      <c r="A28" s="74" t="s">
        <v>65</v>
      </c>
      <c r="B28" s="74">
        <v>0</v>
      </c>
    </row>
    <row r="29" spans="1:9" ht="24" x14ac:dyDescent="0.3">
      <c r="A29" s="75"/>
      <c r="B29" s="75"/>
    </row>
  </sheetData>
  <dataValidations count="1">
    <dataValidation type="list" allowBlank="1" showInputMessage="1" showErrorMessage="1" errorTitle="invalid input" error="please choose an option from the dropdown menu" prompt="choose an option from the dropdown menu" sqref="A17" xr:uid="{06BDAC16-2FFE-4C48-AE9C-66D7616CAEB8}">
      <formula1>"&lt;200 lbs/year, 250-2000 lb/year, 2000+ lb/year"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a3f3848-7f3a-41fe-925a-991a426bb7e6">
      <UserInfo>
        <DisplayName>FCI General email</DisplayName>
        <AccountId>145</AccountId>
        <AccountType/>
      </UserInfo>
      <UserInfo>
        <DisplayName>Connie Fortin</DisplayName>
        <AccountId>15</AccountId>
        <AccountType/>
      </UserInfo>
    </SharedWithUsers>
    <TaxCatchAll xmlns="4a3f3848-7f3a-41fe-925a-991a426bb7e6" xsi:nil="true"/>
    <lcf76f155ced4ddcb4097134ff3c332f xmlns="fc412072-44b9-4f44-9b7a-50ed4521d3f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7EE65F3286524BB863B18979A7F57A" ma:contentTypeVersion="17" ma:contentTypeDescription="Create a new document." ma:contentTypeScope="" ma:versionID="edd12ecd1a708ff0c9c8f64442a13a00">
  <xsd:schema xmlns:xsd="http://www.w3.org/2001/XMLSchema" xmlns:xs="http://www.w3.org/2001/XMLSchema" xmlns:p="http://schemas.microsoft.com/office/2006/metadata/properties" xmlns:ns2="fc412072-44b9-4f44-9b7a-50ed4521d3f5" xmlns:ns3="4a3f3848-7f3a-41fe-925a-991a426bb7e6" targetNamespace="http://schemas.microsoft.com/office/2006/metadata/properties" ma:root="true" ma:fieldsID="00865ce6d52fa0ead074d17d2f42aa64" ns2:_="" ns3:_="">
    <xsd:import namespace="fc412072-44b9-4f44-9b7a-50ed4521d3f5"/>
    <xsd:import namespace="4a3f3848-7f3a-41fe-925a-991a426bb7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12072-44b9-4f44-9b7a-50ed4521d3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4efc08c-b058-4b76-884e-a734ff7b64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3f3848-7f3a-41fe-925a-991a426bb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f76f5ed-76c0-4033-98cb-6186ea5fb83c}" ma:internalName="TaxCatchAll" ma:showField="CatchAllData" ma:web="4a3f3848-7f3a-41fe-925a-991a426bb7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3753BB-AE0D-4892-8C7F-9A724B44C847}">
  <ds:schemaRefs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fc412072-44b9-4f44-9b7a-50ed4521d3f5"/>
    <ds:schemaRef ds:uri="http://schemas.microsoft.com/office/infopath/2007/PartnerControls"/>
    <ds:schemaRef ds:uri="4a3f3848-7f3a-41fe-925a-991a426bb7e6"/>
  </ds:schemaRefs>
</ds:datastoreItem>
</file>

<file path=customXml/itemProps2.xml><?xml version="1.0" encoding="utf-8"?>
<ds:datastoreItem xmlns:ds="http://schemas.openxmlformats.org/officeDocument/2006/customXml" ds:itemID="{FDC91E84-BF82-4CD4-AA39-110DB45481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AA1EFE-2DAA-49DD-9DFA-4BAA210E10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12072-44b9-4f44-9b7a-50ed4521d3f5"/>
    <ds:schemaRef ds:uri="4a3f3848-7f3a-41fe-925a-991a426bb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 Tool</vt:lpstr>
      <vt:lpstr>Data Background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J Kinney</dc:creator>
  <cp:keywords/>
  <dc:description/>
  <cp:lastModifiedBy>Liz Forbes</cp:lastModifiedBy>
  <cp:revision/>
  <dcterms:created xsi:type="dcterms:W3CDTF">2021-06-09T16:21:08Z</dcterms:created>
  <dcterms:modified xsi:type="dcterms:W3CDTF">2024-02-06T14:46:11Z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0x0101005505C96FD0A7E24FBEAF022EACCDCF57</vt:lpwstr>
  </property>
</Properties>
</file>